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4795" windowHeight="11895"/>
  </bookViews>
  <sheets>
    <sheet name="1. 자부담계산기" sheetId="1" r:id="rId1"/>
  </sheets>
  <calcPr calcId="145621"/>
  <customWorkbookViews>
    <customWorkbookView name="Administrator - 사용자 보기" guid="{B92F67A9-0FA3-4D4F-87CE-51077685FD62}" mergeInterval="0" personalView="1" maximized="1" windowWidth="958" windowHeight="840" activeSheetId="1"/>
  </customWorkbookViews>
</workbook>
</file>

<file path=xl/calcChain.xml><?xml version="1.0" encoding="utf-8"?>
<calcChain xmlns="http://schemas.openxmlformats.org/spreadsheetml/2006/main">
  <c r="I10" i="1" l="1"/>
  <c r="L17" i="1" l="1"/>
  <c r="L16" i="1"/>
  <c r="L15" i="1"/>
  <c r="F17" i="1"/>
  <c r="F16" i="1"/>
  <c r="F15" i="1"/>
  <c r="J17" i="1" l="1"/>
  <c r="J18" i="1" s="1"/>
  <c r="L14" i="1" l="1"/>
  <c r="F14" i="1"/>
  <c r="D17" i="1"/>
  <c r="D18" i="1" s="1"/>
  <c r="L18" i="1" l="1"/>
  <c r="I11" i="1" s="1"/>
  <c r="F18" i="1"/>
  <c r="C9" i="1" s="1"/>
</calcChain>
</file>

<file path=xl/sharedStrings.xml><?xml version="1.0" encoding="utf-8"?>
<sst xmlns="http://schemas.openxmlformats.org/spreadsheetml/2006/main" count="28" uniqueCount="20">
  <si>
    <t>합계</t>
    <phoneticPr fontId="2" type="noConversion"/>
  </si>
  <si>
    <t>구간</t>
    <phoneticPr fontId="2" type="noConversion"/>
  </si>
  <si>
    <t>구간별 차액</t>
    <phoneticPr fontId="2" type="noConversion"/>
  </si>
  <si>
    <t>자부담금</t>
    <phoneticPr fontId="2" type="noConversion"/>
  </si>
  <si>
    <t>비율</t>
    <phoneticPr fontId="2" type="noConversion"/>
  </si>
  <si>
    <t>제한없음</t>
    <phoneticPr fontId="2" type="noConversion"/>
  </si>
  <si>
    <t>구간별 누진 자부담액</t>
    <phoneticPr fontId="2" type="noConversion"/>
  </si>
  <si>
    <t>총 컨설팅비용</t>
    <phoneticPr fontId="2" type="noConversion"/>
  </si>
  <si>
    <t>← 계획한 컨설팅의 총 비용을 입력하세요</t>
    <phoneticPr fontId="2" type="noConversion"/>
  </si>
  <si>
    <t>지속성장형</t>
    <phoneticPr fontId="2" type="noConversion"/>
  </si>
  <si>
    <t>참여기업 수</t>
    <phoneticPr fontId="2" type="noConversion"/>
  </si>
  <si>
    <t>← 함께 참여하고자 하는 기업의 수를 입력하세요</t>
    <phoneticPr fontId="2" type="noConversion"/>
  </si>
  <si>
    <t>기업별 수혜금액</t>
    <phoneticPr fontId="2" type="noConversion"/>
  </si>
  <si>
    <t>기업별 자부담금</t>
    <phoneticPr fontId="2" type="noConversion"/>
  </si>
  <si>
    <t>← 1개 기업당 납부해야하는 자부담금액입니다.</t>
    <phoneticPr fontId="2" type="noConversion"/>
  </si>
  <si>
    <t>노란색으로 칠해질 셀 이외의 셀은 수정 x</t>
    <phoneticPr fontId="2" type="noConversion"/>
  </si>
  <si>
    <t>※ 이용시 주의사항</t>
    <phoneticPr fontId="2" type="noConversion"/>
  </si>
  <si>
    <t>2번 시트 [활용 예시]를 참고하세요.</t>
    <phoneticPr fontId="2" type="noConversion"/>
  </si>
  <si>
    <t xml:space="preserve">※ </t>
    <phoneticPr fontId="2" type="noConversion"/>
  </si>
  <si>
    <t>협업활성화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</si>
</sst>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rgb="FF0000FF"/>
      <name val="맑은 고딕"/>
      <family val="3"/>
      <charset val="129"/>
      <scheme val="minor"/>
    </font>
    <font>
      <b/>
      <sz val="16"/>
      <color rgb="FFFF000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797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6" fillId="2" borderId="1" xfId="0" applyFont="1" applyFill="1" applyBorder="1" applyAlignment="1">
      <alignment horizontal="center" vertical="center"/>
    </xf>
    <xf numFmtId="41" fontId="7" fillId="0" borderId="1" xfId="1" applyFont="1" applyBorder="1" applyAlignment="1">
      <alignment horizontal="center" vertical="center"/>
    </xf>
    <xf numFmtId="41" fontId="7" fillId="0" borderId="1" xfId="1" applyFont="1" applyBorder="1">
      <alignment vertical="center"/>
    </xf>
    <xf numFmtId="9" fontId="7" fillId="0" borderId="1" xfId="2" applyFont="1" applyBorder="1">
      <alignment vertical="center"/>
    </xf>
    <xf numFmtId="0" fontId="5" fillId="0" borderId="2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0" fillId="0" borderId="6" xfId="0" applyBorder="1">
      <alignment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9" fillId="0" borderId="6" xfId="0" applyFont="1" applyBorder="1">
      <alignment vertical="center"/>
    </xf>
    <xf numFmtId="0" fontId="9" fillId="0" borderId="0" xfId="0" applyFont="1" applyBorder="1">
      <alignment vertical="center"/>
    </xf>
    <xf numFmtId="0" fontId="6" fillId="2" borderId="9" xfId="0" applyFont="1" applyFill="1" applyBorder="1" applyAlignment="1">
      <alignment horizontal="center" vertical="center"/>
    </xf>
    <xf numFmtId="0" fontId="7" fillId="0" borderId="8" xfId="0" applyFont="1" applyBorder="1">
      <alignment vertical="center"/>
    </xf>
    <xf numFmtId="41" fontId="7" fillId="0" borderId="9" xfId="0" applyNumberFormat="1" applyFont="1" applyBorder="1">
      <alignment vertical="center"/>
    </xf>
    <xf numFmtId="41" fontId="7" fillId="0" borderId="8" xfId="1" applyFont="1" applyBorder="1">
      <alignment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41" fontId="7" fillId="2" borderId="12" xfId="1" applyFont="1" applyFill="1" applyBorder="1">
      <alignment vertical="center"/>
    </xf>
    <xf numFmtId="0" fontId="7" fillId="2" borderId="12" xfId="0" applyFont="1" applyFill="1" applyBorder="1">
      <alignment vertical="center"/>
    </xf>
    <xf numFmtId="41" fontId="7" fillId="2" borderId="13" xfId="0" applyNumberFormat="1" applyFont="1" applyFill="1" applyBorder="1">
      <alignment vertical="center"/>
    </xf>
    <xf numFmtId="0" fontId="6" fillId="2" borderId="8" xfId="0" applyFont="1" applyFill="1" applyBorder="1" applyAlignment="1">
      <alignment horizontal="center" vertical="center"/>
    </xf>
    <xf numFmtId="41" fontId="4" fillId="3" borderId="1" xfId="1" applyFont="1" applyFill="1" applyBorder="1">
      <alignment vertical="center"/>
    </xf>
    <xf numFmtId="41" fontId="4" fillId="4" borderId="1" xfId="0" applyNumberFormat="1" applyFont="1" applyFill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5" fillId="0" borderId="0" xfId="0" applyFont="1">
      <alignment vertical="center"/>
    </xf>
    <xf numFmtId="0" fontId="12" fillId="0" borderId="0" xfId="0" applyFont="1" applyFill="1">
      <alignment vertical="center"/>
    </xf>
    <xf numFmtId="41" fontId="4" fillId="3" borderId="1" xfId="1" applyFont="1" applyFill="1" applyBorder="1" applyProtection="1">
      <alignment vertical="center"/>
      <protection locked="0"/>
    </xf>
    <xf numFmtId="0" fontId="4" fillId="3" borderId="0" xfId="0" applyFont="1" applyFill="1" applyBorder="1" applyProtection="1">
      <alignment vertical="center"/>
      <protection locked="0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FF9797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usernames" Target="revisions/userNam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revisionHeaders" Target="revisions/revisionHeader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1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2112C992-57CE-4A6D-84DD-52F528478E96}">
  <header guid="{2112C992-57CE-4A6D-84DD-52F528478E96}" dateTime="2021-01-22T14:59:03" maxSheetId="2" userName="Administrator" r:id="rId1">
    <sheetIdMap count="1">
      <sheetId val="1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/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0"/>
  <sheetViews>
    <sheetView tabSelected="1" zoomScale="85" zoomScaleNormal="85" workbookViewId="0">
      <selection activeCell="H27" sqref="H27"/>
    </sheetView>
  </sheetViews>
  <sheetFormatPr defaultRowHeight="16.5" x14ac:dyDescent="0.3"/>
  <cols>
    <col min="2" max="2" width="16.625" bestFit="1" customWidth="1"/>
    <col min="3" max="3" width="16.75" customWidth="1"/>
    <col min="4" max="4" width="13" bestFit="1" customWidth="1"/>
    <col min="6" max="6" width="20.25" bestFit="1" customWidth="1"/>
    <col min="8" max="8" width="16.25" customWidth="1"/>
    <col min="9" max="9" width="16.125" customWidth="1"/>
    <col min="10" max="10" width="13.375" customWidth="1"/>
    <col min="11" max="11" width="10.25" customWidth="1"/>
    <col min="12" max="12" width="24" customWidth="1"/>
  </cols>
  <sheetData>
    <row r="2" spans="2:12" ht="26.25" x14ac:dyDescent="0.3">
      <c r="B2" s="25" t="s">
        <v>16</v>
      </c>
      <c r="C2" s="26"/>
      <c r="D2" s="26"/>
      <c r="E2" s="26"/>
    </row>
    <row r="3" spans="2:12" x14ac:dyDescent="0.3">
      <c r="B3" s="27"/>
      <c r="C3" s="28" t="s">
        <v>15</v>
      </c>
      <c r="D3" s="26"/>
      <c r="E3" s="26"/>
    </row>
    <row r="4" spans="2:12" x14ac:dyDescent="0.3">
      <c r="B4" s="29"/>
      <c r="C4" s="28" t="s">
        <v>17</v>
      </c>
      <c r="D4" s="26"/>
      <c r="E4" s="26"/>
    </row>
    <row r="5" spans="2:12" ht="17.25" thickBot="1" x14ac:dyDescent="0.35"/>
    <row r="6" spans="2:12" ht="26.25" x14ac:dyDescent="0.3">
      <c r="B6" s="32" t="s">
        <v>9</v>
      </c>
      <c r="C6" s="33"/>
      <c r="D6" s="33"/>
      <c r="E6" s="33"/>
      <c r="F6" s="34"/>
      <c r="H6" s="32" t="s">
        <v>19</v>
      </c>
      <c r="I6" s="33"/>
      <c r="J6" s="33"/>
      <c r="K6" s="33"/>
      <c r="L6" s="34"/>
    </row>
    <row r="7" spans="2:12" x14ac:dyDescent="0.3">
      <c r="B7" s="7"/>
      <c r="C7" s="8"/>
      <c r="D7" s="8"/>
      <c r="E7" s="8"/>
      <c r="F7" s="9"/>
      <c r="H7" s="7"/>
      <c r="I7" s="8"/>
      <c r="J7" s="8"/>
      <c r="K7" s="8"/>
      <c r="L7" s="9"/>
    </row>
    <row r="8" spans="2:12" ht="17.25" x14ac:dyDescent="0.3">
      <c r="B8" s="10" t="s">
        <v>7</v>
      </c>
      <c r="C8" s="30">
        <v>7500000</v>
      </c>
      <c r="D8" s="37" t="s">
        <v>8</v>
      </c>
      <c r="E8" s="38"/>
      <c r="F8" s="39"/>
      <c r="H8" s="10" t="s">
        <v>7</v>
      </c>
      <c r="I8" s="30">
        <v>30000000</v>
      </c>
      <c r="J8" s="5" t="s">
        <v>8</v>
      </c>
      <c r="K8" s="8"/>
      <c r="L8" s="9"/>
    </row>
    <row r="9" spans="2:12" ht="17.25" x14ac:dyDescent="0.3">
      <c r="B9" s="10" t="s">
        <v>3</v>
      </c>
      <c r="C9" s="24">
        <f>F18</f>
        <v>1000000</v>
      </c>
      <c r="D9" s="8"/>
      <c r="E9" s="8"/>
      <c r="F9" s="9"/>
      <c r="H9" s="10" t="s">
        <v>10</v>
      </c>
      <c r="I9" s="31">
        <v>4</v>
      </c>
      <c r="J9" s="5" t="s">
        <v>11</v>
      </c>
      <c r="K9" s="8"/>
      <c r="L9" s="9"/>
    </row>
    <row r="10" spans="2:12" ht="17.25" x14ac:dyDescent="0.3">
      <c r="B10" s="11"/>
      <c r="C10" s="12"/>
      <c r="D10" s="8"/>
      <c r="E10" s="8"/>
      <c r="F10" s="9"/>
      <c r="H10" s="10" t="s">
        <v>12</v>
      </c>
      <c r="I10" s="23">
        <f>I8/I9</f>
        <v>7500000</v>
      </c>
      <c r="J10" s="5"/>
      <c r="K10" s="8"/>
      <c r="L10" s="9"/>
    </row>
    <row r="11" spans="2:12" ht="17.25" x14ac:dyDescent="0.3">
      <c r="B11" s="7"/>
      <c r="C11" s="8"/>
      <c r="D11" s="8"/>
      <c r="E11" s="8"/>
      <c r="F11" s="9"/>
      <c r="H11" s="10" t="s">
        <v>13</v>
      </c>
      <c r="I11" s="24">
        <f>L18</f>
        <v>1000000</v>
      </c>
      <c r="J11" s="6" t="s">
        <v>14</v>
      </c>
      <c r="K11" s="8"/>
      <c r="L11" s="9"/>
    </row>
    <row r="12" spans="2:12" x14ac:dyDescent="0.3">
      <c r="B12" s="7"/>
      <c r="C12" s="8"/>
      <c r="D12" s="8"/>
      <c r="E12" s="8"/>
      <c r="F12" s="9"/>
      <c r="H12" s="7"/>
      <c r="I12" s="8"/>
      <c r="J12" s="8"/>
      <c r="K12" s="8"/>
      <c r="L12" s="9"/>
    </row>
    <row r="13" spans="2:12" x14ac:dyDescent="0.3">
      <c r="B13" s="35" t="s">
        <v>1</v>
      </c>
      <c r="C13" s="36"/>
      <c r="D13" s="1" t="s">
        <v>2</v>
      </c>
      <c r="E13" s="1" t="s">
        <v>4</v>
      </c>
      <c r="F13" s="13" t="s">
        <v>6</v>
      </c>
      <c r="H13" s="22" t="s">
        <v>1</v>
      </c>
      <c r="I13" s="1"/>
      <c r="J13" s="1" t="s">
        <v>2</v>
      </c>
      <c r="K13" s="1" t="s">
        <v>4</v>
      </c>
      <c r="L13" s="13" t="s">
        <v>6</v>
      </c>
    </row>
    <row r="14" spans="2:12" x14ac:dyDescent="0.3">
      <c r="B14" s="14">
        <v>0</v>
      </c>
      <c r="C14" s="2">
        <v>5000000</v>
      </c>
      <c r="D14" s="3">
        <v>5000000</v>
      </c>
      <c r="E14" s="4">
        <v>0.1</v>
      </c>
      <c r="F14" s="15">
        <f>IF(C8&lt;=D14,C8*E14,D14*E14)</f>
        <v>500000</v>
      </c>
      <c r="H14" s="14">
        <v>0</v>
      </c>
      <c r="I14" s="2">
        <v>5000000</v>
      </c>
      <c r="J14" s="3">
        <v>5000000</v>
      </c>
      <c r="K14" s="4">
        <v>0.1</v>
      </c>
      <c r="L14" s="15">
        <f>IF(I10&lt;=J14,I10*K14,J14*K14)</f>
        <v>500000</v>
      </c>
    </row>
    <row r="15" spans="2:12" x14ac:dyDescent="0.3">
      <c r="B15" s="16">
        <v>5000000</v>
      </c>
      <c r="C15" s="2">
        <v>15000000</v>
      </c>
      <c r="D15" s="3">
        <v>10000000</v>
      </c>
      <c r="E15" s="4">
        <v>0.2</v>
      </c>
      <c r="F15" s="15">
        <f>IF(C8&lt;=B15,"해당없음",IF(AND(C8&gt;B15,C8&lt;=C15),(C8-B15)*E15,D15*E15))</f>
        <v>500000</v>
      </c>
      <c r="H15" s="16">
        <v>5000000</v>
      </c>
      <c r="I15" s="2">
        <v>15000000</v>
      </c>
      <c r="J15" s="3">
        <v>10000000</v>
      </c>
      <c r="K15" s="4">
        <v>0.2</v>
      </c>
      <c r="L15" s="15">
        <f>IF(I10&lt;=H15,"해당없음",IF(AND(I10&gt;H15,I10&lt;=I15),(I10-H15)*K15,J15*K15))</f>
        <v>500000</v>
      </c>
    </row>
    <row r="16" spans="2:12" x14ac:dyDescent="0.3">
      <c r="B16" s="16">
        <v>15000000</v>
      </c>
      <c r="C16" s="2">
        <v>25000000</v>
      </c>
      <c r="D16" s="3">
        <v>10000000</v>
      </c>
      <c r="E16" s="4">
        <v>0.3</v>
      </c>
      <c r="F16" s="15" t="str">
        <f>IF(C8&lt;=B16,"해당없음",IF(AND(C8&gt;B16,C8&lt;=C16),(C8-B16)*E16,D16*E16))</f>
        <v>해당없음</v>
      </c>
      <c r="H16" s="16">
        <v>15000000</v>
      </c>
      <c r="I16" s="2">
        <v>25000000</v>
      </c>
      <c r="J16" s="3">
        <v>10000000</v>
      </c>
      <c r="K16" s="4">
        <v>0.3</v>
      </c>
      <c r="L16" s="15" t="str">
        <f>IF(I10&lt;=H16,"해당없음",IF(AND(I10&gt;H16,I10&lt;=I16),(I10-H16)*K16,J16*K16))</f>
        <v>해당없음</v>
      </c>
    </row>
    <row r="17" spans="2:12" x14ac:dyDescent="0.3">
      <c r="B17" s="16">
        <v>25000000</v>
      </c>
      <c r="C17" s="2" t="s">
        <v>5</v>
      </c>
      <c r="D17" s="3">
        <f>100000000-25000000</f>
        <v>75000000</v>
      </c>
      <c r="E17" s="4">
        <v>0.4</v>
      </c>
      <c r="F17" s="15" t="str">
        <f>IF(C8&lt;=B17,"해당없음",IF(C8&gt;B17,(C8-B17)*E17))</f>
        <v>해당없음</v>
      </c>
      <c r="H17" s="16">
        <v>25000000</v>
      </c>
      <c r="I17" s="2" t="s">
        <v>5</v>
      </c>
      <c r="J17" s="3">
        <f>100000000-25000000</f>
        <v>75000000</v>
      </c>
      <c r="K17" s="4">
        <v>0.4</v>
      </c>
      <c r="L17" s="15" t="str">
        <f>IF(I10&lt;=H17,"해당없음",IF(I10&gt;H17,(I10-H17)*K17))</f>
        <v>해당없음</v>
      </c>
    </row>
    <row r="18" spans="2:12" ht="17.25" thickBot="1" x14ac:dyDescent="0.35">
      <c r="B18" s="17" t="s">
        <v>0</v>
      </c>
      <c r="C18" s="18"/>
      <c r="D18" s="19">
        <f>SUM(D14:D17)</f>
        <v>100000000</v>
      </c>
      <c r="E18" s="20"/>
      <c r="F18" s="21">
        <f>SUM(F14:F17)</f>
        <v>1000000</v>
      </c>
      <c r="H18" s="17" t="s">
        <v>0</v>
      </c>
      <c r="I18" s="18"/>
      <c r="J18" s="19">
        <f>SUM(J14:J17)</f>
        <v>100000000</v>
      </c>
      <c r="K18" s="20"/>
      <c r="L18" s="21">
        <f>SUM(L14:L17)</f>
        <v>1000000</v>
      </c>
    </row>
    <row r="20" spans="2:12" x14ac:dyDescent="0.3">
      <c r="B20" t="s">
        <v>18</v>
      </c>
    </row>
  </sheetData>
  <sheetProtection password="CC3D" sheet="1" objects="1" scenarios="1"/>
  <customSheetViews>
    <customSheetView guid="{B92F67A9-0FA3-4D4F-87CE-51077685FD62}" scale="85">
      <selection activeCell="B20" sqref="B20"/>
      <pageMargins left="0.7" right="0.7" top="0.75" bottom="0.75" header="0.3" footer="0.3"/>
      <pageSetup paperSize="9" orientation="portrait" r:id="rId1"/>
    </customSheetView>
  </customSheetViews>
  <mergeCells count="4">
    <mergeCell ref="H6:L6"/>
    <mergeCell ref="B13:C13"/>
    <mergeCell ref="D8:F8"/>
    <mergeCell ref="B6:F6"/>
  </mergeCells>
  <phoneticPr fontId="2" type="noConversion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1. 자부담계산기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사용자</dc:creator>
  <cp:lastModifiedBy>Administrator</cp:lastModifiedBy>
  <dcterms:created xsi:type="dcterms:W3CDTF">2020-03-12T05:08:28Z</dcterms:created>
  <dcterms:modified xsi:type="dcterms:W3CDTF">2021-01-22T06:01:44Z</dcterms:modified>
</cp:coreProperties>
</file>